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erty\Users\jake.lira\Desktop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9" i="1" l="1"/>
  <c r="A13" i="1"/>
  <c r="B13" i="1"/>
  <c r="B16" i="1"/>
  <c r="A23" i="1" l="1"/>
  <c r="B23" i="1"/>
  <c r="B29" i="1"/>
  <c r="C29" i="1" s="1"/>
  <c r="B26" i="1"/>
  <c r="C26" i="1" s="1"/>
  <c r="C19" i="1" l="1"/>
  <c r="C16" i="1"/>
  <c r="B9" i="1"/>
  <c r="C9" i="1" s="1"/>
  <c r="A3" i="1"/>
  <c r="B3" i="1"/>
  <c r="B6" i="1"/>
  <c r="C6" i="1" s="1"/>
</calcChain>
</file>

<file path=xl/sharedStrings.xml><?xml version="1.0" encoding="utf-8"?>
<sst xmlns="http://schemas.openxmlformats.org/spreadsheetml/2006/main" count="31" uniqueCount="17">
  <si>
    <t>CJD</t>
  </si>
  <si>
    <t>Match</t>
  </si>
  <si>
    <t>Total</t>
  </si>
  <si>
    <t>Total Max CJD funds</t>
  </si>
  <si>
    <t>Number to fill in</t>
  </si>
  <si>
    <t xml:space="preserve">CJD </t>
  </si>
  <si>
    <t xml:space="preserve">Total Min Match </t>
  </si>
  <si>
    <t>VOCA Match Calculations</t>
  </si>
  <si>
    <t>VAWA Match Calculations</t>
  </si>
  <si>
    <t>Max Total (match/.2)</t>
  </si>
  <si>
    <t>Total Min Match</t>
  </si>
  <si>
    <t>Max Total -(CJD/.8)</t>
  </si>
  <si>
    <t>Tribal (5%) Match Calculations</t>
  </si>
  <si>
    <t>Max Total (match/.05)</t>
  </si>
  <si>
    <t>Max Total (CJD/.95)</t>
  </si>
  <si>
    <t>Max Total (match/.29)</t>
  </si>
  <si>
    <t>Max Total (CJD/.71)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</si>
</sst>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0" fillId="4" borderId="0" xfId="0" applyNumberFormat="1" applyFill="1"/>
    <xf numFmtId="164" fontId="1" fillId="5" borderId="0" xfId="0" applyNumberFormat="1" applyFont="1" applyFill="1" applyAlignment="1">
      <alignment horizontal="center"/>
    </xf>
    <xf numFmtId="164" fontId="0" fillId="2" borderId="0" xfId="0" applyNumberFormat="1" applyFill="1"/>
    <xf numFmtId="164" fontId="1" fillId="6" borderId="0" xfId="0" applyNumberFormat="1" applyFont="1" applyFill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164" fontId="1" fillId="7" borderId="0" xfId="0" applyNumberFormat="1" applyFont="1" applyFill="1" applyAlignment="1">
      <alignment horizontal="center"/>
    </xf>
    <xf numFmtId="164" fontId="2" fillId="4" borderId="0" xfId="0" applyNumberFormat="1" applyFont="1" applyFill="1"/>
    <xf numFmtId="164" fontId="2" fillId="3" borderId="0" xfId="0" applyNumberFormat="1" applyFont="1" applyFill="1"/>
    <xf numFmtId="0" fontId="0" fillId="0" borderId="0" xfId="0" applyFill="1"/>
    <xf numFmtId="8" fontId="0" fillId="2" borderId="0" xfId="0" applyNumberFormat="1" applyFill="1"/>
    <xf numFmtId="164" fontId="2" fillId="8" borderId="0" xfId="0" applyNumberFormat="1" applyFont="1" applyFill="1" applyAlignment="1"/>
    <xf numFmtId="0" fontId="2" fillId="8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T29"/>
  <sheetViews>
    <sheetView tabSelected="1" workbookViewId="0">
      <selection activeCell="B19" sqref="B19"/>
    </sheetView>
  </sheetViews>
  <sheetFormatPr defaultRowHeight="15" x14ac:dyDescent="0.25"/>
  <cols>
    <col min="1" max="1" width="11.140625" style="11" customWidth="1"/>
    <col min="2" max="2" width="20.28515625" style="11" bestFit="1" customWidth="1"/>
    <col min="3" max="3" width="19.140625" style="11" bestFit="1" customWidth="1"/>
    <col min="4" max="4" width="18.85546875" bestFit="1" customWidth="1"/>
    <col min="6" max="6" width="15.7109375" bestFit="1" customWidth="1"/>
    <col min="7" max="3478" width="9.140625" style="16"/>
  </cols>
  <sheetData>
    <row r="1" spans="1:3478" s="3" customFormat="1" ht="18.75" x14ac:dyDescent="0.3">
      <c r="A1" s="14" t="s">
        <v>7</v>
      </c>
      <c r="B1" s="7"/>
      <c r="C1" s="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</row>
    <row r="2" spans="1:3478" s="4" customFormat="1" x14ac:dyDescent="0.25">
      <c r="A2" s="8" t="s">
        <v>0</v>
      </c>
      <c r="B2" s="8" t="s">
        <v>1</v>
      </c>
      <c r="C2" s="8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</row>
    <row r="3" spans="1:3478" x14ac:dyDescent="0.25">
      <c r="A3" s="11">
        <f>C3*0.8</f>
        <v>0</v>
      </c>
      <c r="B3" s="11">
        <f>C3*0.2</f>
        <v>0</v>
      </c>
      <c r="C3" s="9">
        <v>0</v>
      </c>
    </row>
    <row r="5" spans="1:3478" s="5" customFormat="1" x14ac:dyDescent="0.25">
      <c r="A5" s="10" t="s">
        <v>1</v>
      </c>
      <c r="B5" s="10" t="s">
        <v>9</v>
      </c>
      <c r="C5" s="10" t="s">
        <v>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</row>
    <row r="6" spans="1:3478" x14ac:dyDescent="0.25">
      <c r="A6" s="9">
        <v>0</v>
      </c>
      <c r="B6" s="11">
        <f>A6/0.2</f>
        <v>0</v>
      </c>
      <c r="C6" s="11">
        <f>B6-A6</f>
        <v>0</v>
      </c>
    </row>
    <row r="8" spans="1:3478" s="5" customFormat="1" x14ac:dyDescent="0.25">
      <c r="A8" s="10" t="s">
        <v>5</v>
      </c>
      <c r="B8" s="10" t="s">
        <v>11</v>
      </c>
      <c r="C8" s="10" t="s">
        <v>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</row>
    <row r="9" spans="1:3478" x14ac:dyDescent="0.25">
      <c r="A9" s="17">
        <v>0</v>
      </c>
      <c r="B9" s="11">
        <f>A9/0.8</f>
        <v>0</v>
      </c>
      <c r="C9" s="11">
        <f>B9-A9</f>
        <v>0</v>
      </c>
    </row>
    <row r="10" spans="1:3478" x14ac:dyDescent="0.25">
      <c r="E10" s="1"/>
      <c r="F10" t="s">
        <v>4</v>
      </c>
    </row>
    <row r="11" spans="1:3478" s="2" customFormat="1" ht="18.75" x14ac:dyDescent="0.3">
      <c r="A11" s="15" t="s">
        <v>8</v>
      </c>
      <c r="B11" s="12"/>
      <c r="C11" s="1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</row>
    <row r="12" spans="1:3478" s="6" customFormat="1" x14ac:dyDescent="0.25">
      <c r="A12" s="13" t="s">
        <v>0</v>
      </c>
      <c r="B12" s="13" t="s">
        <v>1</v>
      </c>
      <c r="C12" s="13" t="s">
        <v>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</row>
    <row r="13" spans="1:3478" x14ac:dyDescent="0.25">
      <c r="A13" s="11">
        <f>C13*0.71</f>
        <v>0</v>
      </c>
      <c r="B13" s="11">
        <f>C13*0.29</f>
        <v>0</v>
      </c>
      <c r="C13" s="9"/>
    </row>
    <row r="15" spans="1:3478" s="6" customFormat="1" x14ac:dyDescent="0.25">
      <c r="A15" s="13" t="s">
        <v>1</v>
      </c>
      <c r="B15" s="13" t="s">
        <v>15</v>
      </c>
      <c r="C15" s="13" t="s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</row>
    <row r="16" spans="1:3478" x14ac:dyDescent="0.25">
      <c r="A16" s="9">
        <v>0</v>
      </c>
      <c r="B16" s="11">
        <f>A16/0.29</f>
        <v>0</v>
      </c>
      <c r="C16" s="11">
        <f>B16-A16</f>
        <v>0</v>
      </c>
    </row>
    <row r="18" spans="1:3478" s="6" customFormat="1" x14ac:dyDescent="0.25">
      <c r="A18" s="13" t="s">
        <v>0</v>
      </c>
      <c r="B18" s="13" t="s">
        <v>16</v>
      </c>
      <c r="C18" s="13" t="s">
        <v>10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</row>
    <row r="19" spans="1:3478" x14ac:dyDescent="0.25">
      <c r="A19" s="9">
        <v>0</v>
      </c>
      <c r="B19" s="11">
        <f>A19/0.71</f>
        <v>0</v>
      </c>
      <c r="C19" s="11">
        <f>B19-A19</f>
        <v>0</v>
      </c>
    </row>
    <row r="21" spans="1:3478" ht="19.5" customHeight="1" x14ac:dyDescent="0.3">
      <c r="A21" s="18" t="s">
        <v>12</v>
      </c>
      <c r="B21" s="19"/>
      <c r="C21" s="19"/>
      <c r="D21" s="19"/>
      <c r="E21" s="19"/>
      <c r="F21" s="19"/>
    </row>
    <row r="22" spans="1:3478" x14ac:dyDescent="0.25">
      <c r="A22" s="13" t="s">
        <v>0</v>
      </c>
      <c r="B22" s="13" t="s">
        <v>1</v>
      </c>
      <c r="C22" s="13" t="s">
        <v>2</v>
      </c>
      <c r="D22" s="6"/>
      <c r="E22" s="6"/>
      <c r="F22" s="6"/>
    </row>
    <row r="23" spans="1:3478" x14ac:dyDescent="0.25">
      <c r="A23" s="11">
        <f>C23*0.95</f>
        <v>0</v>
      </c>
      <c r="B23" s="11">
        <f>C23*0.05</f>
        <v>0</v>
      </c>
      <c r="C23" s="9">
        <v>0</v>
      </c>
    </row>
    <row r="25" spans="1:3478" x14ac:dyDescent="0.25">
      <c r="A25" s="13" t="s">
        <v>1</v>
      </c>
      <c r="B25" s="13" t="s">
        <v>13</v>
      </c>
      <c r="C25" s="13" t="s">
        <v>3</v>
      </c>
      <c r="D25" s="6"/>
      <c r="E25" s="6"/>
      <c r="F25" s="6"/>
    </row>
    <row r="26" spans="1:3478" x14ac:dyDescent="0.25">
      <c r="A26" s="9">
        <v>0</v>
      </c>
      <c r="B26" s="11">
        <f>A26/0.05</f>
        <v>0</v>
      </c>
      <c r="C26" s="11">
        <f>B26-A26</f>
        <v>0</v>
      </c>
    </row>
    <row r="28" spans="1:3478" x14ac:dyDescent="0.25">
      <c r="A28" s="13" t="s">
        <v>0</v>
      </c>
      <c r="B28" s="13" t="s">
        <v>14</v>
      </c>
      <c r="C28" s="13" t="s">
        <v>10</v>
      </c>
      <c r="D28" s="6"/>
      <c r="E28" s="6"/>
      <c r="F28" s="6"/>
    </row>
    <row r="29" spans="1:3478" x14ac:dyDescent="0.25">
      <c r="A29" s="9">
        <v>0</v>
      </c>
      <c r="B29" s="11">
        <f>A29/0.95</f>
        <v>0</v>
      </c>
      <c r="C29" s="11">
        <f>B29-A29</f>
        <v>0</v>
      </c>
    </row>
  </sheetData>
  <mergeCells count="1">
    <mergeCell ref="A21:F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mary.wingo</dc:creator>
  <cp:lastModifiedBy>jake.lira</cp:lastModifiedBy>
  <dcterms:created xsi:type="dcterms:W3CDTF">2009-11-23T15:10:06Z</dcterms:created>
  <dcterms:modified xsi:type="dcterms:W3CDTF">2017-09-21T19:45:45Z</dcterms:modified>
</cp:coreProperties>
</file>